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500" windowHeight="20380" activeTab="0"/>
  </bookViews>
  <sheets>
    <sheet name="Sheet1" sheetId="1" r:id="rId1"/>
  </sheets>
  <definedNames>
    <definedName name="_xlnm.Print_Area" localSheetId="0">'Sheet1'!$C$3:$H$78</definedName>
  </definedNames>
  <calcPr fullCalcOnLoad="1"/>
</workbook>
</file>

<file path=xl/sharedStrings.xml><?xml version="1.0" encoding="utf-8"?>
<sst xmlns="http://schemas.openxmlformats.org/spreadsheetml/2006/main" count="280" uniqueCount="105">
  <si>
    <t>Other tools (not in generic Toolkit)</t>
  </si>
  <si>
    <t>Event Finding Preview</t>
  </si>
  <si>
    <t>SPICE Documentation Taxonomy</t>
  </si>
  <si>
    <t>Other useful SPICELIB/CSPICE functions</t>
  </si>
  <si>
    <t>Tutorials purpose and scope</t>
  </si>
  <si>
    <t>Installing the Toolkit</t>
  </si>
  <si>
    <t>SPICE Class Overview</t>
  </si>
  <si>
    <t>C  programming example</t>
  </si>
  <si>
    <t>IDL interface to CSPICE</t>
  </si>
  <si>
    <t>SPICE development plans</t>
  </si>
  <si>
    <t xml:space="preserve">   Lunch</t>
  </si>
  <si>
    <t>Fortran programming example</t>
  </si>
  <si>
    <t>IDL programming example</t>
  </si>
  <si>
    <t>All</t>
  </si>
  <si>
    <t>Basic concepts (of observation geometry, regardless of SPICE)</t>
  </si>
  <si>
    <t>Time</t>
  </si>
  <si>
    <t>SPICE Production at ESTEC</t>
  </si>
  <si>
    <t>Intro to kernel files</t>
  </si>
  <si>
    <t>SPICE conventions</t>
  </si>
  <si>
    <t>Computing derived quantities</t>
  </si>
  <si>
    <t>Intro to Toolkit: libraries, utilities, applications, documentation</t>
  </si>
  <si>
    <t>Presenter</t>
  </si>
  <si>
    <t>Reviewer</t>
  </si>
  <si>
    <t>CHA</t>
  </si>
  <si>
    <t>NJB</t>
  </si>
  <si>
    <t>BVS</t>
  </si>
  <si>
    <t>EDW</t>
  </si>
  <si>
    <t>cha</t>
  </si>
  <si>
    <t>???</t>
  </si>
  <si>
    <t>Joe Zender =</t>
  </si>
  <si>
    <t>Chuck Acton =</t>
  </si>
  <si>
    <t>Nat Bachman =</t>
  </si>
  <si>
    <t>Ed Wright =</t>
  </si>
  <si>
    <t>Jorge Diaz =</t>
  </si>
  <si>
    <t xml:space="preserve">   Total =</t>
  </si>
  <si>
    <t>xx</t>
  </si>
  <si>
    <t>Chuck Acton</t>
  </si>
  <si>
    <t>Nat Bachman</t>
  </si>
  <si>
    <t>Length</t>
  </si>
  <si>
    <r>
      <t xml:space="preserve">   </t>
    </r>
    <r>
      <rPr>
        <b/>
        <sz val="9"/>
        <rFont val="Geneva"/>
        <family val="0"/>
      </rPr>
      <t>Break</t>
    </r>
  </si>
  <si>
    <t>IK    (Instrument information)</t>
  </si>
  <si>
    <t>CK    (Orientation information)</t>
  </si>
  <si>
    <t>PcK  (Planetary cartographic and physical constants)</t>
  </si>
  <si>
    <t>Toolkit applications: chronos, spkmerge, mkspk, etc.</t>
  </si>
  <si>
    <t>Time: systems, formats and conversions</t>
  </si>
  <si>
    <t>LSK and SCLK (Leapseconds and Spacecraft Clock kernels)</t>
  </si>
  <si>
    <t>Using the frames kernel in conjunction with other kernels</t>
  </si>
  <si>
    <t>Porting Kernels</t>
  </si>
  <si>
    <t>Pages</t>
  </si>
  <si>
    <t xml:space="preserve">Continue work on selected lesson </t>
  </si>
  <si>
    <r>
      <t xml:space="preserve">   </t>
    </r>
    <r>
      <rPr>
        <b/>
        <sz val="9"/>
        <rFont val="Geneva"/>
        <family val="0"/>
      </rPr>
      <t>End of Class</t>
    </r>
  </si>
  <si>
    <t>Possibility for post-class one-on-one discussions…</t>
  </si>
  <si>
    <t>Tutorials Introduction</t>
  </si>
  <si>
    <t>Motivation for Development of SPICE</t>
  </si>
  <si>
    <t>Welcome and Logistics</t>
  </si>
  <si>
    <t>Boris Semenov</t>
  </si>
  <si>
    <t>The NAIF Server</t>
  </si>
  <si>
    <t>NAIF IDs and Names</t>
  </si>
  <si>
    <t>Joe Zender</t>
  </si>
  <si>
    <t>SPICE overview</t>
  </si>
  <si>
    <t>Overview of "Remote Sensing" lesson</t>
  </si>
  <si>
    <t>Overview of "Events" lesson</t>
  </si>
  <si>
    <t>Overview of "In situ" lesson</t>
  </si>
  <si>
    <t>Overview of "Other Stuff" lesson</t>
  </si>
  <si>
    <t xml:space="preserve">Continue work on selected lesson. </t>
  </si>
  <si>
    <t>Start "Other Stuff" lesson</t>
  </si>
  <si>
    <t>Begin work on selected lesson  (Remote, In-situ or Events)</t>
  </si>
  <si>
    <t>SPICE Usage on ESA Missions</t>
  </si>
  <si>
    <t>SPK  (Ephemeris information)</t>
  </si>
  <si>
    <t>FK    (Reference frames information)</t>
  </si>
  <si>
    <t>GEOLIB: the concept</t>
  </si>
  <si>
    <t>GEOLIB: how to use it</t>
  </si>
  <si>
    <r>
      <t>Making an SPK file  (</t>
    </r>
    <r>
      <rPr>
        <sz val="9"/>
        <color indexed="10"/>
        <rFont val="Geneva"/>
        <family val="0"/>
      </rPr>
      <t>very brief overview only</t>
    </r>
    <r>
      <rPr>
        <sz val="9"/>
        <rFont val="Geneva"/>
        <family val="0"/>
      </rPr>
      <t>)</t>
    </r>
  </si>
  <si>
    <r>
      <t>Making a CK file  (</t>
    </r>
    <r>
      <rPr>
        <sz val="9"/>
        <color indexed="10"/>
        <rFont val="Geneva"/>
        <family val="0"/>
      </rPr>
      <t>very brief overview only</t>
    </r>
    <r>
      <rPr>
        <sz val="9"/>
        <rFont val="Geneva"/>
        <family val="0"/>
      </rPr>
      <t>)</t>
    </r>
  </si>
  <si>
    <t xml:space="preserve">  Enough is enough</t>
  </si>
  <si>
    <t>Plate model (for small irregulary shaped objects)</t>
  </si>
  <si>
    <t>Old Presenter</t>
  </si>
  <si>
    <t>Metadata in SPICE kernels</t>
  </si>
  <si>
    <t>Ed Wright</t>
  </si>
  <si>
    <t>Jorge Diaz</t>
  </si>
  <si>
    <t>Frame and Instrument names and IDs for ESA Missions</t>
  </si>
  <si>
    <t>DAY 2:  SPICE Tutorials</t>
  </si>
  <si>
    <t/>
  </si>
  <si>
    <t>Introduction to Hands-on Programming</t>
  </si>
  <si>
    <t xml:space="preserve">   End of Day</t>
  </si>
  <si>
    <t>DAY 3:  SPICE Programming</t>
  </si>
  <si>
    <t>DAY 4:  SPICE Programming +</t>
  </si>
  <si>
    <t>Dynamic frames: how to define many kinds of reference frames</t>
  </si>
  <si>
    <t>Joe</t>
  </si>
  <si>
    <t>Chuck</t>
  </si>
  <si>
    <t>Nat</t>
  </si>
  <si>
    <t>Ed</t>
  </si>
  <si>
    <t>Jorge</t>
  </si>
  <si>
    <t>Totals =</t>
  </si>
  <si>
    <t>mins/page</t>
  </si>
  <si>
    <t>JD</t>
  </si>
  <si>
    <t>Nat/Ed/Cha</t>
  </si>
  <si>
    <t>DAY 1:  SPICE Tutorials</t>
  </si>
  <si>
    <r>
      <t xml:space="preserve">   </t>
    </r>
    <r>
      <rPr>
        <b/>
        <sz val="9"/>
        <rFont val="Geneva"/>
        <family val="0"/>
      </rPr>
      <t>End of Day</t>
    </r>
  </si>
  <si>
    <t>Exception handling</t>
  </si>
  <si>
    <t>Getting Started Using SPICE</t>
  </si>
  <si>
    <t>Summary and class feedback</t>
  </si>
  <si>
    <t>Using Module Headers</t>
  </si>
  <si>
    <t>MK   (Mission kernel concept)</t>
  </si>
  <si>
    <t>JNI SPICE Discussion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</si>
</sst>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&quot;hours&quot;"/>
    <numFmt numFmtId="165" formatCode="0\ &quot;min =&quot;"/>
    <numFmt numFmtId="166" formatCode="0\ &quot;min&quot;"/>
    <numFmt numFmtId="167" formatCode="\ \ &quot;=&quot;\ 0.0\ &quot;hours&quot;"/>
    <numFmt numFmtId="168" formatCode="\ \ &quot;=&quot;\ 0.0\ &quot;hrs&quot;"/>
    <numFmt numFmtId="169" formatCode="\ \ 0.0\ &quot;hrs&quot;"/>
    <numFmt numFmtId="170" formatCode="0.0"/>
    <numFmt numFmtId="171" formatCode="\ \ 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2"/>
      <name val="Geneva"/>
      <family val="0"/>
    </font>
    <font>
      <b/>
      <i/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i/>
      <sz val="9"/>
      <color indexed="10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5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 quotePrefix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="125" zoomScaleNormal="125" workbookViewId="0" topLeftCell="A1">
      <selection activeCell="C1" sqref="C1"/>
    </sheetView>
  </sheetViews>
  <sheetFormatPr defaultColWidth="11.00390625" defaultRowHeight="12"/>
  <cols>
    <col min="1" max="1" width="3.625" style="16" customWidth="1"/>
    <col min="2" max="2" width="11.875" style="17" hidden="1" customWidth="1"/>
    <col min="3" max="3" width="11.875" style="17" customWidth="1"/>
    <col min="4" max="4" width="11.875" style="17" hidden="1" customWidth="1"/>
    <col min="5" max="5" width="7.125" style="1" customWidth="1"/>
    <col min="6" max="6" width="7.625" style="1" customWidth="1"/>
    <col min="7" max="7" width="7.875" style="2" customWidth="1"/>
    <col min="8" max="8" width="51.375" style="0" customWidth="1"/>
  </cols>
  <sheetData>
    <row r="1" spans="1:8" ht="12.75">
      <c r="A1" s="18"/>
      <c r="B1" s="3" t="s">
        <v>76</v>
      </c>
      <c r="C1" s="3" t="s">
        <v>21</v>
      </c>
      <c r="D1" s="3" t="s">
        <v>22</v>
      </c>
      <c r="E1" s="36" t="s">
        <v>48</v>
      </c>
      <c r="F1" s="3" t="s">
        <v>38</v>
      </c>
      <c r="G1" s="4" t="s">
        <v>15</v>
      </c>
      <c r="H1" s="5" t="s">
        <v>97</v>
      </c>
    </row>
    <row r="2" spans="1:8" ht="12.75">
      <c r="A2" s="23"/>
      <c r="B2" s="29" t="s">
        <v>58</v>
      </c>
      <c r="C2" s="29" t="s">
        <v>58</v>
      </c>
      <c r="D2" s="15"/>
      <c r="E2" s="6"/>
      <c r="F2" s="6">
        <v>5</v>
      </c>
      <c r="G2" s="7">
        <v>0.5416666666666666</v>
      </c>
      <c r="H2" s="8" t="s">
        <v>54</v>
      </c>
    </row>
    <row r="3" spans="1:8" ht="12.75">
      <c r="A3" s="23"/>
      <c r="B3" s="29" t="s">
        <v>58</v>
      </c>
      <c r="C3" s="29" t="s">
        <v>58</v>
      </c>
      <c r="D3" s="15"/>
      <c r="E3" s="6"/>
      <c r="F3" s="6">
        <v>5</v>
      </c>
      <c r="G3" s="10">
        <f>G2+((F2*60)/86400)</f>
        <v>0.5451388888888888</v>
      </c>
      <c r="H3" s="15" t="s">
        <v>67</v>
      </c>
    </row>
    <row r="4" spans="1:8" ht="12.75">
      <c r="A4" s="19">
        <v>1</v>
      </c>
      <c r="B4" s="9" t="s">
        <v>36</v>
      </c>
      <c r="C4" s="9" t="s">
        <v>36</v>
      </c>
      <c r="D4" s="15" t="s">
        <v>23</v>
      </c>
      <c r="E4" s="6">
        <v>6</v>
      </c>
      <c r="F4" s="6">
        <v>10</v>
      </c>
      <c r="G4" s="10">
        <f aca="true" t="shared" si="0" ref="G4:G18">G3+((F3*60)/86400)</f>
        <v>0.548611111111111</v>
      </c>
      <c r="H4" s="8" t="s">
        <v>6</v>
      </c>
    </row>
    <row r="5" spans="1:8" ht="12.75">
      <c r="A5" s="19">
        <v>2</v>
      </c>
      <c r="B5" s="9" t="s">
        <v>36</v>
      </c>
      <c r="C5" s="9" t="s">
        <v>23</v>
      </c>
      <c r="D5" s="15" t="s">
        <v>23</v>
      </c>
      <c r="E5" s="6">
        <v>4</v>
      </c>
      <c r="F5" s="6">
        <v>0</v>
      </c>
      <c r="G5" s="10">
        <f t="shared" si="0"/>
        <v>0.5555555555555555</v>
      </c>
      <c r="H5" s="8" t="s">
        <v>4</v>
      </c>
    </row>
    <row r="6" spans="1:8" ht="12.75">
      <c r="A6" s="19">
        <v>3</v>
      </c>
      <c r="B6" s="9" t="s">
        <v>36</v>
      </c>
      <c r="C6" s="9" t="s">
        <v>23</v>
      </c>
      <c r="D6" s="15" t="s">
        <v>23</v>
      </c>
      <c r="E6" s="6">
        <v>7</v>
      </c>
      <c r="F6" s="6">
        <v>0</v>
      </c>
      <c r="G6" s="10">
        <f t="shared" si="0"/>
        <v>0.5555555555555555</v>
      </c>
      <c r="H6" s="8" t="s">
        <v>52</v>
      </c>
    </row>
    <row r="7" spans="1:8" ht="12.75">
      <c r="A7" s="19">
        <v>4</v>
      </c>
      <c r="B7" s="9" t="s">
        <v>36</v>
      </c>
      <c r="C7" s="9" t="s">
        <v>23</v>
      </c>
      <c r="D7" s="15" t="s">
        <v>23</v>
      </c>
      <c r="E7" s="6">
        <v>7</v>
      </c>
      <c r="F7" s="6">
        <v>0</v>
      </c>
      <c r="G7" s="10">
        <f t="shared" si="0"/>
        <v>0.5555555555555555</v>
      </c>
      <c r="H7" s="8" t="s">
        <v>53</v>
      </c>
    </row>
    <row r="8" spans="1:8" ht="12.75">
      <c r="A8" s="19">
        <v>5</v>
      </c>
      <c r="B8" s="9" t="s">
        <v>36</v>
      </c>
      <c r="C8" s="9" t="s">
        <v>36</v>
      </c>
      <c r="D8" s="15" t="s">
        <v>23</v>
      </c>
      <c r="E8" s="6">
        <v>32</v>
      </c>
      <c r="F8" s="6">
        <v>40</v>
      </c>
      <c r="G8" s="10">
        <f t="shared" si="0"/>
        <v>0.5555555555555555</v>
      </c>
      <c r="H8" s="8" t="s">
        <v>59</v>
      </c>
    </row>
    <row r="9" spans="1:8" ht="12.75">
      <c r="A9" s="19">
        <v>6</v>
      </c>
      <c r="B9" s="11" t="s">
        <v>37</v>
      </c>
      <c r="C9" s="11" t="s">
        <v>37</v>
      </c>
      <c r="D9" s="15" t="s">
        <v>24</v>
      </c>
      <c r="E9" s="24">
        <v>34</v>
      </c>
      <c r="F9" s="6">
        <v>40</v>
      </c>
      <c r="G9" s="10">
        <f t="shared" si="0"/>
        <v>0.5833333333333333</v>
      </c>
      <c r="H9" s="15" t="s">
        <v>14</v>
      </c>
    </row>
    <row r="10" spans="1:8" ht="12.75">
      <c r="A10" s="26"/>
      <c r="B10" s="12"/>
      <c r="C10" s="12"/>
      <c r="D10" s="15"/>
      <c r="E10" s="6"/>
      <c r="F10" s="6">
        <v>15</v>
      </c>
      <c r="G10" s="10">
        <f t="shared" si="0"/>
        <v>0.611111111111111</v>
      </c>
      <c r="H10" s="8" t="s">
        <v>39</v>
      </c>
    </row>
    <row r="11" spans="1:8" ht="12.75">
      <c r="A11" s="19">
        <v>7</v>
      </c>
      <c r="B11" s="14" t="s">
        <v>55</v>
      </c>
      <c r="C11" s="30" t="s">
        <v>78</v>
      </c>
      <c r="D11" s="15" t="s">
        <v>23</v>
      </c>
      <c r="E11" s="6">
        <v>23</v>
      </c>
      <c r="F11" s="6">
        <v>25</v>
      </c>
      <c r="G11" s="10">
        <f t="shared" si="0"/>
        <v>0.6215277777777777</v>
      </c>
      <c r="H11" s="8" t="s">
        <v>17</v>
      </c>
    </row>
    <row r="12" spans="1:8" ht="12.75">
      <c r="A12" s="19">
        <v>8</v>
      </c>
      <c r="B12" s="31" t="s">
        <v>79</v>
      </c>
      <c r="C12" s="9" t="s">
        <v>36</v>
      </c>
      <c r="D12" s="15" t="s">
        <v>23</v>
      </c>
      <c r="E12" s="6">
        <v>6</v>
      </c>
      <c r="F12" s="27">
        <v>10</v>
      </c>
      <c r="G12" s="10">
        <f t="shared" si="0"/>
        <v>0.6388888888888888</v>
      </c>
      <c r="H12" s="8" t="s">
        <v>77</v>
      </c>
    </row>
    <row r="13" spans="1:8" ht="12.75">
      <c r="A13" s="19">
        <v>9</v>
      </c>
      <c r="B13" s="30" t="s">
        <v>78</v>
      </c>
      <c r="C13" s="11" t="s">
        <v>37</v>
      </c>
      <c r="D13" s="15" t="s">
        <v>96</v>
      </c>
      <c r="E13" s="6">
        <v>13</v>
      </c>
      <c r="F13" s="6">
        <v>20</v>
      </c>
      <c r="G13" s="10">
        <f t="shared" si="0"/>
        <v>0.6458333333333333</v>
      </c>
      <c r="H13" s="15" t="s">
        <v>47</v>
      </c>
    </row>
    <row r="14" spans="1:8" ht="12.75">
      <c r="A14" s="19">
        <v>10</v>
      </c>
      <c r="B14" s="14" t="s">
        <v>55</v>
      </c>
      <c r="C14" s="30" t="s">
        <v>78</v>
      </c>
      <c r="D14" s="15"/>
      <c r="E14" s="6">
        <v>28</v>
      </c>
      <c r="F14" s="6">
        <v>30</v>
      </c>
      <c r="G14" s="10">
        <f t="shared" si="0"/>
        <v>0.6597222222222221</v>
      </c>
      <c r="H14" s="8" t="s">
        <v>20</v>
      </c>
    </row>
    <row r="15" spans="1:8" ht="12.75">
      <c r="A15" s="19">
        <v>11</v>
      </c>
      <c r="B15" s="9" t="s">
        <v>36</v>
      </c>
      <c r="C15" s="9" t="s">
        <v>36</v>
      </c>
      <c r="D15" s="15" t="s">
        <v>13</v>
      </c>
      <c r="E15" s="6">
        <v>13</v>
      </c>
      <c r="F15" s="6">
        <v>15</v>
      </c>
      <c r="G15" s="10">
        <f t="shared" si="0"/>
        <v>0.6805555555555555</v>
      </c>
      <c r="H15" s="8" t="s">
        <v>18</v>
      </c>
    </row>
    <row r="16" spans="1:8" ht="12.75">
      <c r="A16" s="19">
        <v>12</v>
      </c>
      <c r="B16" s="11" t="s">
        <v>37</v>
      </c>
      <c r="C16" s="30" t="s">
        <v>78</v>
      </c>
      <c r="D16" s="15" t="s">
        <v>26</v>
      </c>
      <c r="E16" s="6">
        <v>9</v>
      </c>
      <c r="F16" s="6">
        <v>20</v>
      </c>
      <c r="G16" s="10">
        <f t="shared" si="0"/>
        <v>0.6909722222222221</v>
      </c>
      <c r="H16" s="8" t="s">
        <v>44</v>
      </c>
    </row>
    <row r="17" spans="1:8" ht="12.75">
      <c r="A17" s="19">
        <v>13</v>
      </c>
      <c r="B17" s="30" t="s">
        <v>78</v>
      </c>
      <c r="C17" s="30" t="s">
        <v>78</v>
      </c>
      <c r="D17" s="15" t="s">
        <v>26</v>
      </c>
      <c r="E17" s="6">
        <v>13</v>
      </c>
      <c r="F17" s="6">
        <v>15</v>
      </c>
      <c r="G17" s="10">
        <f t="shared" si="0"/>
        <v>0.7048611111111109</v>
      </c>
      <c r="H17" s="8" t="s">
        <v>45</v>
      </c>
    </row>
    <row r="18" spans="1:8" ht="12.75">
      <c r="A18" s="19"/>
      <c r="B18" s="15"/>
      <c r="C18" s="15"/>
      <c r="D18" s="15"/>
      <c r="E18" s="6"/>
      <c r="F18" s="35" t="s">
        <v>82</v>
      </c>
      <c r="G18" s="10">
        <f t="shared" si="0"/>
        <v>0.7152777777777776</v>
      </c>
      <c r="H18" s="8" t="s">
        <v>98</v>
      </c>
    </row>
    <row r="19" spans="2:8" ht="12.75">
      <c r="B19" s="3" t="s">
        <v>21</v>
      </c>
      <c r="C19" s="3" t="s">
        <v>21</v>
      </c>
      <c r="D19" s="33"/>
      <c r="E19" s="36" t="s">
        <v>48</v>
      </c>
      <c r="F19" s="3" t="s">
        <v>38</v>
      </c>
      <c r="G19" s="4" t="s">
        <v>15</v>
      </c>
      <c r="H19" s="5" t="s">
        <v>81</v>
      </c>
    </row>
    <row r="20" spans="1:8" ht="12.75">
      <c r="A20" s="19">
        <v>14</v>
      </c>
      <c r="B20" s="11" t="s">
        <v>37</v>
      </c>
      <c r="C20" s="11" t="s">
        <v>37</v>
      </c>
      <c r="D20" s="15" t="s">
        <v>24</v>
      </c>
      <c r="E20" s="6">
        <v>45</v>
      </c>
      <c r="F20" s="6">
        <v>55</v>
      </c>
      <c r="G20" s="7">
        <v>0.375</v>
      </c>
      <c r="H20" s="15" t="s">
        <v>68</v>
      </c>
    </row>
    <row r="21" spans="1:8" ht="12.75">
      <c r="A21" s="19">
        <v>15</v>
      </c>
      <c r="B21" s="14" t="s">
        <v>55</v>
      </c>
      <c r="C21" s="9" t="s">
        <v>36</v>
      </c>
      <c r="D21" s="15" t="s">
        <v>25</v>
      </c>
      <c r="E21" s="6">
        <v>27</v>
      </c>
      <c r="F21" s="6">
        <v>30</v>
      </c>
      <c r="G21" s="10">
        <f aca="true" t="shared" si="1" ref="G21:G52">G20+((F20*60)/86400)</f>
        <v>0.4131944444444444</v>
      </c>
      <c r="H21" s="8" t="s">
        <v>41</v>
      </c>
    </row>
    <row r="22" spans="1:8" ht="12.75">
      <c r="A22" s="19">
        <v>16</v>
      </c>
      <c r="B22" s="11" t="s">
        <v>37</v>
      </c>
      <c r="C22" s="11" t="s">
        <v>37</v>
      </c>
      <c r="D22" s="15" t="s">
        <v>26</v>
      </c>
      <c r="E22" s="6">
        <v>16</v>
      </c>
      <c r="F22" s="6">
        <v>15</v>
      </c>
      <c r="G22" s="10">
        <f t="shared" si="1"/>
        <v>0.43402777777777773</v>
      </c>
      <c r="H22" s="8" t="s">
        <v>42</v>
      </c>
    </row>
    <row r="23" spans="1:8" ht="12.75">
      <c r="A23" s="19">
        <v>17</v>
      </c>
      <c r="B23" s="14" t="s">
        <v>55</v>
      </c>
      <c r="C23" s="30" t="s">
        <v>78</v>
      </c>
      <c r="D23" s="15" t="s">
        <v>25</v>
      </c>
      <c r="E23" s="6">
        <v>26</v>
      </c>
      <c r="F23" s="6">
        <v>20</v>
      </c>
      <c r="G23" s="10">
        <f t="shared" si="1"/>
        <v>0.4444444444444444</v>
      </c>
      <c r="H23" s="8" t="s">
        <v>40</v>
      </c>
    </row>
    <row r="24" spans="2:8" ht="12.75">
      <c r="B24" s="12"/>
      <c r="C24" s="12"/>
      <c r="D24" s="15"/>
      <c r="E24" s="6"/>
      <c r="F24" s="6">
        <v>15</v>
      </c>
      <c r="G24" s="10">
        <f t="shared" si="1"/>
        <v>0.4583333333333333</v>
      </c>
      <c r="H24" s="8" t="s">
        <v>39</v>
      </c>
    </row>
    <row r="25" spans="1:8" ht="12.75">
      <c r="A25" s="19">
        <v>18</v>
      </c>
      <c r="B25" s="14" t="s">
        <v>55</v>
      </c>
      <c r="C25" s="30" t="s">
        <v>78</v>
      </c>
      <c r="D25" s="15" t="s">
        <v>25</v>
      </c>
      <c r="E25" s="6">
        <v>11</v>
      </c>
      <c r="F25" s="6">
        <v>15</v>
      </c>
      <c r="G25" s="10">
        <f t="shared" si="1"/>
        <v>0.46875</v>
      </c>
      <c r="H25" s="8" t="s">
        <v>69</v>
      </c>
    </row>
    <row r="26" spans="1:8" ht="12.75">
      <c r="A26" s="19">
        <v>19</v>
      </c>
      <c r="B26" s="14" t="s">
        <v>55</v>
      </c>
      <c r="C26" s="30" t="s">
        <v>78</v>
      </c>
      <c r="D26" s="15" t="s">
        <v>25</v>
      </c>
      <c r="E26" s="6">
        <v>8</v>
      </c>
      <c r="F26" s="6">
        <v>15</v>
      </c>
      <c r="G26" s="10">
        <f t="shared" si="1"/>
        <v>0.4791666666666667</v>
      </c>
      <c r="H26" s="8" t="s">
        <v>46</v>
      </c>
    </row>
    <row r="27" spans="1:8" ht="12.75">
      <c r="A27" s="20">
        <v>20</v>
      </c>
      <c r="B27" s="11" t="s">
        <v>37</v>
      </c>
      <c r="C27" s="11" t="s">
        <v>37</v>
      </c>
      <c r="D27" s="15" t="s">
        <v>24</v>
      </c>
      <c r="E27" s="6">
        <v>56</v>
      </c>
      <c r="F27" s="6">
        <v>15</v>
      </c>
      <c r="G27" s="10">
        <f t="shared" si="1"/>
        <v>0.48958333333333337</v>
      </c>
      <c r="H27" s="8" t="s">
        <v>87</v>
      </c>
    </row>
    <row r="28" spans="1:8" ht="12.75">
      <c r="A28" s="19">
        <v>21</v>
      </c>
      <c r="B28" s="11" t="s">
        <v>37</v>
      </c>
      <c r="C28" s="9" t="s">
        <v>36</v>
      </c>
      <c r="D28" s="15" t="s">
        <v>26</v>
      </c>
      <c r="E28" s="6">
        <v>25</v>
      </c>
      <c r="F28" s="6">
        <v>25</v>
      </c>
      <c r="G28" s="10">
        <f t="shared" si="1"/>
        <v>0.5</v>
      </c>
      <c r="H28" s="8" t="s">
        <v>57</v>
      </c>
    </row>
    <row r="29" spans="1:8" ht="12.75">
      <c r="A29" s="19">
        <v>22</v>
      </c>
      <c r="B29" s="31" t="s">
        <v>79</v>
      </c>
      <c r="C29" s="31" t="s">
        <v>95</v>
      </c>
      <c r="D29" s="15" t="s">
        <v>35</v>
      </c>
      <c r="E29" s="27">
        <v>8</v>
      </c>
      <c r="F29" s="6">
        <v>0</v>
      </c>
      <c r="G29" s="10">
        <f t="shared" si="1"/>
        <v>0.5173611111111112</v>
      </c>
      <c r="H29" s="32" t="s">
        <v>80</v>
      </c>
    </row>
    <row r="30" spans="1:8" ht="12.75">
      <c r="A30" s="19"/>
      <c r="B30" s="12"/>
      <c r="C30" s="12"/>
      <c r="D30" s="15"/>
      <c r="E30" s="6"/>
      <c r="F30" s="6">
        <v>60</v>
      </c>
      <c r="G30" s="10">
        <f t="shared" si="1"/>
        <v>0.5173611111111112</v>
      </c>
      <c r="H30" s="13" t="s">
        <v>10</v>
      </c>
    </row>
    <row r="31" spans="1:8" ht="12.75">
      <c r="A31" s="19">
        <v>23</v>
      </c>
      <c r="B31" s="11" t="s">
        <v>37</v>
      </c>
      <c r="C31" s="11" t="s">
        <v>37</v>
      </c>
      <c r="D31" s="15" t="s">
        <v>24</v>
      </c>
      <c r="E31" s="6">
        <v>20</v>
      </c>
      <c r="F31" s="6">
        <v>25</v>
      </c>
      <c r="G31" s="10">
        <f t="shared" si="1"/>
        <v>0.5590277777777778</v>
      </c>
      <c r="H31" s="15" t="s">
        <v>19</v>
      </c>
    </row>
    <row r="32" spans="1:8" ht="12.75">
      <c r="A32" s="16">
        <v>24</v>
      </c>
      <c r="B32" s="30" t="s">
        <v>78</v>
      </c>
      <c r="C32" s="11" t="s">
        <v>37</v>
      </c>
      <c r="D32" s="15" t="s">
        <v>26</v>
      </c>
      <c r="E32" s="21">
        <v>21</v>
      </c>
      <c r="F32" s="27">
        <v>25</v>
      </c>
      <c r="G32" s="10">
        <f t="shared" si="1"/>
        <v>0.576388888888889</v>
      </c>
      <c r="H32" s="15" t="s">
        <v>3</v>
      </c>
    </row>
    <row r="33" spans="1:8" ht="12.75">
      <c r="A33" s="20">
        <v>25</v>
      </c>
      <c r="B33" s="14" t="s">
        <v>55</v>
      </c>
      <c r="C33" s="30" t="s">
        <v>78</v>
      </c>
      <c r="D33" s="15" t="s">
        <v>25</v>
      </c>
      <c r="E33" s="6">
        <v>27</v>
      </c>
      <c r="F33" s="6">
        <v>35</v>
      </c>
      <c r="G33" s="10">
        <f t="shared" si="1"/>
        <v>0.5937500000000001</v>
      </c>
      <c r="H33" s="8" t="s">
        <v>43</v>
      </c>
    </row>
    <row r="34" spans="1:8" ht="12.75">
      <c r="A34" s="20">
        <v>26</v>
      </c>
      <c r="B34" s="14" t="s">
        <v>55</v>
      </c>
      <c r="C34" s="9" t="s">
        <v>36</v>
      </c>
      <c r="D34" s="15" t="s">
        <v>25</v>
      </c>
      <c r="E34" s="6">
        <v>21</v>
      </c>
      <c r="F34" s="6">
        <v>25</v>
      </c>
      <c r="G34" s="10">
        <f t="shared" si="1"/>
        <v>0.6180555555555557</v>
      </c>
      <c r="H34" s="8" t="s">
        <v>0</v>
      </c>
    </row>
    <row r="35" spans="2:8" ht="12.75">
      <c r="B35" s="12"/>
      <c r="C35" s="12"/>
      <c r="D35" s="15"/>
      <c r="E35" s="6"/>
      <c r="F35" s="6">
        <v>15</v>
      </c>
      <c r="G35" s="10">
        <f t="shared" si="1"/>
        <v>0.6354166666666669</v>
      </c>
      <c r="H35" s="8" t="s">
        <v>39</v>
      </c>
    </row>
    <row r="36" spans="1:12" s="28" customFormat="1" ht="12.75">
      <c r="A36" s="20">
        <v>27</v>
      </c>
      <c r="B36" s="30" t="s">
        <v>78</v>
      </c>
      <c r="C36" s="30" t="s">
        <v>78</v>
      </c>
      <c r="D36" s="15" t="s">
        <v>26</v>
      </c>
      <c r="E36" s="6">
        <v>15</v>
      </c>
      <c r="F36" s="6">
        <v>35</v>
      </c>
      <c r="G36" s="10">
        <f t="shared" si="1"/>
        <v>0.6458333333333335</v>
      </c>
      <c r="H36" s="8" t="s">
        <v>8</v>
      </c>
      <c r="I36"/>
      <c r="J36"/>
      <c r="K36"/>
      <c r="L36"/>
    </row>
    <row r="37" spans="1:8" ht="12.75">
      <c r="A37" s="20">
        <v>28</v>
      </c>
      <c r="B37" s="11" t="s">
        <v>37</v>
      </c>
      <c r="C37" s="11" t="s">
        <v>37</v>
      </c>
      <c r="D37" s="15" t="s">
        <v>24</v>
      </c>
      <c r="E37" s="6">
        <v>19</v>
      </c>
      <c r="F37" s="6">
        <v>20</v>
      </c>
      <c r="G37" s="10">
        <f t="shared" si="1"/>
        <v>0.6701388888888891</v>
      </c>
      <c r="H37" s="8" t="s">
        <v>99</v>
      </c>
    </row>
    <row r="38" spans="1:8" ht="12.75">
      <c r="A38" s="20">
        <v>29</v>
      </c>
      <c r="B38" s="30" t="s">
        <v>78</v>
      </c>
      <c r="C38" s="30" t="s">
        <v>26</v>
      </c>
      <c r="D38" s="15" t="s">
        <v>26</v>
      </c>
      <c r="E38" s="21">
        <v>4</v>
      </c>
      <c r="F38" s="21">
        <v>0</v>
      </c>
      <c r="G38" s="10">
        <f t="shared" si="1"/>
        <v>0.6840277777777779</v>
      </c>
      <c r="H38" s="15" t="s">
        <v>103</v>
      </c>
    </row>
    <row r="39" spans="1:8" ht="12.75">
      <c r="A39" s="20">
        <v>30</v>
      </c>
      <c r="B39" s="14" t="s">
        <v>55</v>
      </c>
      <c r="C39" s="30" t="s">
        <v>26</v>
      </c>
      <c r="D39" s="15" t="s">
        <v>26</v>
      </c>
      <c r="E39" s="6">
        <v>8</v>
      </c>
      <c r="F39" s="6">
        <v>0</v>
      </c>
      <c r="G39" s="10">
        <f t="shared" si="1"/>
        <v>0.6840277777777779</v>
      </c>
      <c r="H39" s="8" t="s">
        <v>5</v>
      </c>
    </row>
    <row r="40" spans="1:8" ht="12.75">
      <c r="A40" s="20">
        <v>31</v>
      </c>
      <c r="B40" s="9" t="s">
        <v>36</v>
      </c>
      <c r="C40" s="9" t="s">
        <v>23</v>
      </c>
      <c r="D40" s="15" t="s">
        <v>28</v>
      </c>
      <c r="E40" s="6">
        <v>10</v>
      </c>
      <c r="F40" s="24">
        <v>0</v>
      </c>
      <c r="G40" s="10">
        <f t="shared" si="1"/>
        <v>0.6840277777777779</v>
      </c>
      <c r="H40" s="8" t="s">
        <v>2</v>
      </c>
    </row>
    <row r="41" spans="1:8" ht="12.75">
      <c r="A41" s="20">
        <v>32</v>
      </c>
      <c r="B41" s="29" t="s">
        <v>58</v>
      </c>
      <c r="C41" s="11" t="s">
        <v>24</v>
      </c>
      <c r="D41" s="15" t="s">
        <v>26</v>
      </c>
      <c r="E41" s="27">
        <v>17</v>
      </c>
      <c r="F41" s="6">
        <v>0</v>
      </c>
      <c r="G41" s="10">
        <f t="shared" si="1"/>
        <v>0.6840277777777779</v>
      </c>
      <c r="H41" s="15" t="s">
        <v>102</v>
      </c>
    </row>
    <row r="42" spans="1:8" ht="12.75">
      <c r="A42" s="20">
        <v>33</v>
      </c>
      <c r="B42" s="31" t="s">
        <v>79</v>
      </c>
      <c r="C42" s="31" t="s">
        <v>95</v>
      </c>
      <c r="D42" s="15" t="s">
        <v>35</v>
      </c>
      <c r="E42" s="27">
        <v>9</v>
      </c>
      <c r="F42" s="6">
        <v>0</v>
      </c>
      <c r="G42" s="10">
        <f t="shared" si="1"/>
        <v>0.6840277777777779</v>
      </c>
      <c r="H42" s="32" t="s">
        <v>16</v>
      </c>
    </row>
    <row r="43" spans="1:12" s="28" customFormat="1" ht="12.75">
      <c r="A43" s="20">
        <v>34</v>
      </c>
      <c r="B43" s="31" t="s">
        <v>79</v>
      </c>
      <c r="C43" s="31" t="s">
        <v>95</v>
      </c>
      <c r="D43" s="15" t="s">
        <v>35</v>
      </c>
      <c r="E43" s="27">
        <v>11</v>
      </c>
      <c r="F43" s="6">
        <v>0</v>
      </c>
      <c r="G43" s="10">
        <f t="shared" si="1"/>
        <v>0.6840277777777779</v>
      </c>
      <c r="H43" s="32" t="s">
        <v>70</v>
      </c>
      <c r="I43"/>
      <c r="J43"/>
      <c r="K43"/>
      <c r="L43"/>
    </row>
    <row r="44" spans="1:12" s="28" customFormat="1" ht="12.75">
      <c r="A44" s="20">
        <v>35</v>
      </c>
      <c r="B44" s="31" t="s">
        <v>79</v>
      </c>
      <c r="C44" s="31" t="s">
        <v>95</v>
      </c>
      <c r="D44" s="15" t="s">
        <v>35</v>
      </c>
      <c r="E44" s="27">
        <v>9</v>
      </c>
      <c r="F44" s="6">
        <v>0</v>
      </c>
      <c r="G44" s="10">
        <f t="shared" si="1"/>
        <v>0.6840277777777779</v>
      </c>
      <c r="H44" s="32" t="s">
        <v>71</v>
      </c>
      <c r="I44"/>
      <c r="J44"/>
      <c r="K44"/>
      <c r="L44"/>
    </row>
    <row r="45" spans="1:8" ht="12.75">
      <c r="A45" s="20">
        <v>36</v>
      </c>
      <c r="B45" s="14" t="s">
        <v>55</v>
      </c>
      <c r="C45" s="9" t="s">
        <v>36</v>
      </c>
      <c r="D45" s="15" t="s">
        <v>25</v>
      </c>
      <c r="E45" s="6">
        <v>9</v>
      </c>
      <c r="F45" s="6">
        <v>15</v>
      </c>
      <c r="G45" s="10">
        <f t="shared" si="1"/>
        <v>0.6840277777777779</v>
      </c>
      <c r="H45" s="8" t="s">
        <v>100</v>
      </c>
    </row>
    <row r="46" spans="1:8" ht="12.75">
      <c r="A46" s="20">
        <v>37</v>
      </c>
      <c r="B46" s="14" t="s">
        <v>55</v>
      </c>
      <c r="C46" s="9" t="s">
        <v>36</v>
      </c>
      <c r="D46" s="15" t="s">
        <v>26</v>
      </c>
      <c r="E46" s="6">
        <v>8</v>
      </c>
      <c r="F46" s="6">
        <v>15</v>
      </c>
      <c r="G46" s="10">
        <f t="shared" si="1"/>
        <v>0.6944444444444445</v>
      </c>
      <c r="H46" s="8" t="s">
        <v>56</v>
      </c>
    </row>
    <row r="47" spans="1:8" ht="12.75">
      <c r="A47" s="20">
        <v>38</v>
      </c>
      <c r="B47" s="30" t="s">
        <v>78</v>
      </c>
      <c r="C47" s="30" t="s">
        <v>26</v>
      </c>
      <c r="D47" s="15" t="s">
        <v>25</v>
      </c>
      <c r="E47" s="6">
        <v>55</v>
      </c>
      <c r="F47" s="6">
        <v>0</v>
      </c>
      <c r="G47" s="10">
        <f t="shared" si="1"/>
        <v>0.7048611111111112</v>
      </c>
      <c r="H47" s="15" t="s">
        <v>72</v>
      </c>
    </row>
    <row r="48" spans="1:8" ht="12.75">
      <c r="A48" s="20">
        <v>39</v>
      </c>
      <c r="B48" s="14" t="s">
        <v>55</v>
      </c>
      <c r="C48" s="30" t="s">
        <v>26</v>
      </c>
      <c r="D48" s="15" t="s">
        <v>25</v>
      </c>
      <c r="E48" s="6">
        <v>28</v>
      </c>
      <c r="F48" s="6">
        <v>0</v>
      </c>
      <c r="G48" s="10">
        <f t="shared" si="1"/>
        <v>0.7048611111111112</v>
      </c>
      <c r="H48" s="15" t="s">
        <v>73</v>
      </c>
    </row>
    <row r="49" spans="1:8" ht="12.75">
      <c r="A49" s="20">
        <v>40</v>
      </c>
      <c r="B49" s="11" t="s">
        <v>37</v>
      </c>
      <c r="C49" s="11" t="s">
        <v>37</v>
      </c>
      <c r="D49" s="15" t="s">
        <v>24</v>
      </c>
      <c r="E49" s="6">
        <v>11</v>
      </c>
      <c r="F49" s="6">
        <v>15</v>
      </c>
      <c r="G49" s="10">
        <f t="shared" si="1"/>
        <v>0.7048611111111112</v>
      </c>
      <c r="H49" s="8" t="s">
        <v>1</v>
      </c>
    </row>
    <row r="50" spans="1:8" ht="12.75">
      <c r="A50" s="20">
        <v>41</v>
      </c>
      <c r="B50" s="30" t="s">
        <v>78</v>
      </c>
      <c r="C50" s="30" t="s">
        <v>26</v>
      </c>
      <c r="D50" s="15" t="s">
        <v>26</v>
      </c>
      <c r="E50" s="6">
        <v>9</v>
      </c>
      <c r="F50" s="6">
        <v>0</v>
      </c>
      <c r="G50" s="10">
        <f t="shared" si="1"/>
        <v>0.7152777777777778</v>
      </c>
      <c r="H50" s="8" t="s">
        <v>75</v>
      </c>
    </row>
    <row r="51" spans="1:8" ht="12.75">
      <c r="A51" s="20">
        <v>42</v>
      </c>
      <c r="B51" s="11" t="s">
        <v>37</v>
      </c>
      <c r="C51" s="11" t="s">
        <v>37</v>
      </c>
      <c r="D51" s="15" t="s">
        <v>24</v>
      </c>
      <c r="E51" s="6">
        <v>19</v>
      </c>
      <c r="F51" s="6">
        <v>0</v>
      </c>
      <c r="G51" s="10">
        <f t="shared" si="1"/>
        <v>0.7152777777777778</v>
      </c>
      <c r="H51" s="8" t="s">
        <v>104</v>
      </c>
    </row>
    <row r="52" spans="1:8" ht="12.75">
      <c r="A52" s="19"/>
      <c r="B52" s="15"/>
      <c r="C52" s="15"/>
      <c r="D52" s="15"/>
      <c r="E52" s="6"/>
      <c r="F52" s="35" t="s">
        <v>82</v>
      </c>
      <c r="G52" s="10">
        <f t="shared" si="1"/>
        <v>0.7152777777777778</v>
      </c>
      <c r="H52" s="8" t="s">
        <v>98</v>
      </c>
    </row>
    <row r="53" spans="2:8" ht="12.75">
      <c r="B53" s="3" t="s">
        <v>21</v>
      </c>
      <c r="C53" s="3" t="s">
        <v>21</v>
      </c>
      <c r="D53" s="33"/>
      <c r="E53" s="36" t="s">
        <v>48</v>
      </c>
      <c r="F53" s="3" t="s">
        <v>38</v>
      </c>
      <c r="G53" s="4" t="s">
        <v>15</v>
      </c>
      <c r="H53" s="5" t="s">
        <v>85</v>
      </c>
    </row>
    <row r="54" spans="1:8" ht="12.75">
      <c r="A54" s="19">
        <v>43</v>
      </c>
      <c r="B54" s="30" t="s">
        <v>78</v>
      </c>
      <c r="C54" s="30" t="s">
        <v>78</v>
      </c>
      <c r="D54" s="15" t="s">
        <v>26</v>
      </c>
      <c r="E54" s="6">
        <v>23</v>
      </c>
      <c r="F54" s="6">
        <v>35</v>
      </c>
      <c r="G54" s="7">
        <v>0.375</v>
      </c>
      <c r="H54" s="8" t="s">
        <v>12</v>
      </c>
    </row>
    <row r="55" spans="1:8" ht="12.75">
      <c r="A55" s="19">
        <v>44</v>
      </c>
      <c r="B55" s="11" t="s">
        <v>37</v>
      </c>
      <c r="C55" s="11" t="s">
        <v>37</v>
      </c>
      <c r="D55" s="15" t="s">
        <v>24</v>
      </c>
      <c r="E55" s="6">
        <v>26</v>
      </c>
      <c r="F55" s="6">
        <v>35</v>
      </c>
      <c r="G55" s="10">
        <f aca="true" t="shared" si="2" ref="G55:G68">G54+((F54*60)/86400)</f>
        <v>0.3993055555555556</v>
      </c>
      <c r="H55" s="8" t="s">
        <v>7</v>
      </c>
    </row>
    <row r="56" spans="1:8" ht="12.75">
      <c r="A56" s="23">
        <v>45</v>
      </c>
      <c r="B56" s="14" t="s">
        <v>55</v>
      </c>
      <c r="C56" s="11" t="s">
        <v>37</v>
      </c>
      <c r="D56" s="15" t="s">
        <v>24</v>
      </c>
      <c r="E56" s="6">
        <v>25</v>
      </c>
      <c r="F56" s="6">
        <v>25</v>
      </c>
      <c r="G56" s="10">
        <f t="shared" si="2"/>
        <v>0.42361111111111116</v>
      </c>
      <c r="H56" s="8" t="s">
        <v>11</v>
      </c>
    </row>
    <row r="57" spans="1:8" ht="12.75">
      <c r="A57" s="22"/>
      <c r="B57" s="9" t="s">
        <v>36</v>
      </c>
      <c r="C57" s="9" t="s">
        <v>36</v>
      </c>
      <c r="D57" s="15"/>
      <c r="E57" s="6"/>
      <c r="F57" s="6">
        <v>5</v>
      </c>
      <c r="G57" s="10">
        <f t="shared" si="2"/>
        <v>0.44097222222222227</v>
      </c>
      <c r="H57" s="15" t="s">
        <v>83</v>
      </c>
    </row>
    <row r="58" spans="1:8" ht="12.75">
      <c r="A58" s="22"/>
      <c r="B58" s="30" t="s">
        <v>78</v>
      </c>
      <c r="C58" s="30" t="s">
        <v>78</v>
      </c>
      <c r="D58" s="15"/>
      <c r="E58" s="6"/>
      <c r="F58" s="6">
        <v>10</v>
      </c>
      <c r="G58" s="10">
        <f t="shared" si="2"/>
        <v>0.4444444444444445</v>
      </c>
      <c r="H58" s="15" t="s">
        <v>63</v>
      </c>
    </row>
    <row r="59" spans="1:8" ht="12.75">
      <c r="A59" s="22"/>
      <c r="B59" s="14" t="s">
        <v>55</v>
      </c>
      <c r="C59" s="30" t="s">
        <v>78</v>
      </c>
      <c r="D59" s="15"/>
      <c r="E59" s="6"/>
      <c r="F59" s="6">
        <v>10</v>
      </c>
      <c r="G59" s="10">
        <f t="shared" si="2"/>
        <v>0.4513888888888889</v>
      </c>
      <c r="H59" s="15" t="s">
        <v>62</v>
      </c>
    </row>
    <row r="60" spans="1:8" ht="12.75">
      <c r="A60" s="22"/>
      <c r="B60" s="14" t="s">
        <v>55</v>
      </c>
      <c r="C60" s="11" t="s">
        <v>37</v>
      </c>
      <c r="D60" s="15"/>
      <c r="E60" s="6"/>
      <c r="F60" s="6">
        <v>10</v>
      </c>
      <c r="G60" s="10">
        <f t="shared" si="2"/>
        <v>0.4583333333333333</v>
      </c>
      <c r="H60" s="15" t="s">
        <v>60</v>
      </c>
    </row>
    <row r="61" spans="1:8" ht="12.75">
      <c r="A61" s="22"/>
      <c r="B61" s="11" t="s">
        <v>37</v>
      </c>
      <c r="C61" s="11" t="s">
        <v>37</v>
      </c>
      <c r="D61" s="15"/>
      <c r="E61" s="6"/>
      <c r="F61" s="6">
        <v>10</v>
      </c>
      <c r="G61" s="10">
        <f t="shared" si="2"/>
        <v>0.46527777777777773</v>
      </c>
      <c r="H61" s="15" t="s">
        <v>61</v>
      </c>
    </row>
    <row r="62" spans="1:8" ht="12.75">
      <c r="A62" s="22"/>
      <c r="B62" s="12"/>
      <c r="C62" s="12"/>
      <c r="D62" s="15"/>
      <c r="E62" s="6"/>
      <c r="F62" s="6">
        <v>15</v>
      </c>
      <c r="G62" s="10">
        <f t="shared" si="2"/>
        <v>0.47222222222222215</v>
      </c>
      <c r="H62" s="8" t="s">
        <v>39</v>
      </c>
    </row>
    <row r="63" spans="1:8" ht="12.75">
      <c r="A63" s="22"/>
      <c r="B63" s="17" t="s">
        <v>13</v>
      </c>
      <c r="C63" s="17" t="s">
        <v>13</v>
      </c>
      <c r="E63" s="6"/>
      <c r="F63" s="6">
        <v>90</v>
      </c>
      <c r="G63" s="10">
        <f t="shared" si="2"/>
        <v>0.48263888888888884</v>
      </c>
      <c r="H63" s="15" t="s">
        <v>66</v>
      </c>
    </row>
    <row r="64" spans="1:8" ht="12.75">
      <c r="A64" s="22"/>
      <c r="B64" s="12"/>
      <c r="C64" s="12"/>
      <c r="D64" s="15"/>
      <c r="E64" s="6"/>
      <c r="F64" s="6">
        <v>60</v>
      </c>
      <c r="G64" s="10">
        <f t="shared" si="2"/>
        <v>0.5451388888888888</v>
      </c>
      <c r="H64" s="13" t="s">
        <v>10</v>
      </c>
    </row>
    <row r="65" spans="1:8" ht="12.75">
      <c r="A65" s="22"/>
      <c r="B65" s="17" t="s">
        <v>13</v>
      </c>
      <c r="C65" s="17" t="s">
        <v>13</v>
      </c>
      <c r="E65" s="6"/>
      <c r="F65" s="6">
        <v>90</v>
      </c>
      <c r="G65" s="10">
        <f t="shared" si="2"/>
        <v>0.5868055555555555</v>
      </c>
      <c r="H65" s="8" t="s">
        <v>64</v>
      </c>
    </row>
    <row r="66" spans="1:8" ht="12.75">
      <c r="A66" s="22"/>
      <c r="B66" s="12"/>
      <c r="C66" s="12"/>
      <c r="D66" s="15"/>
      <c r="E66" s="6"/>
      <c r="F66" s="6">
        <v>15</v>
      </c>
      <c r="G66" s="10">
        <f t="shared" si="2"/>
        <v>0.6493055555555555</v>
      </c>
      <c r="H66" s="8" t="s">
        <v>39</v>
      </c>
    </row>
    <row r="67" spans="1:8" ht="12.75">
      <c r="A67" s="22"/>
      <c r="B67" s="17" t="s">
        <v>13</v>
      </c>
      <c r="C67" s="17" t="s">
        <v>13</v>
      </c>
      <c r="E67" s="6"/>
      <c r="F67" s="6">
        <v>70</v>
      </c>
      <c r="G67" s="10">
        <f t="shared" si="2"/>
        <v>0.6597222222222221</v>
      </c>
      <c r="H67" s="8" t="s">
        <v>64</v>
      </c>
    </row>
    <row r="68" spans="1:8" ht="12.75">
      <c r="A68" s="22"/>
      <c r="B68" s="15"/>
      <c r="C68" s="15"/>
      <c r="D68" s="15"/>
      <c r="E68" s="6"/>
      <c r="F68" s="35" t="s">
        <v>82</v>
      </c>
      <c r="G68" s="10">
        <f t="shared" si="2"/>
        <v>0.7083333333333333</v>
      </c>
      <c r="H68" s="25" t="s">
        <v>84</v>
      </c>
    </row>
    <row r="69" spans="1:8" ht="12.75">
      <c r="A69" s="22"/>
      <c r="B69" s="3" t="s">
        <v>21</v>
      </c>
      <c r="C69" s="3" t="s">
        <v>21</v>
      </c>
      <c r="D69" s="33"/>
      <c r="E69" s="36" t="s">
        <v>48</v>
      </c>
      <c r="F69" s="3" t="s">
        <v>38</v>
      </c>
      <c r="G69" s="4" t="s">
        <v>15</v>
      </c>
      <c r="H69" s="5" t="s">
        <v>86</v>
      </c>
    </row>
    <row r="70" spans="1:8" ht="12.75">
      <c r="A70" s="6">
        <v>46</v>
      </c>
      <c r="B70" s="9" t="s">
        <v>36</v>
      </c>
      <c r="C70" s="9" t="s">
        <v>36</v>
      </c>
      <c r="D70" s="15" t="s">
        <v>27</v>
      </c>
      <c r="E70" s="6">
        <v>17</v>
      </c>
      <c r="F70" s="6">
        <v>20</v>
      </c>
      <c r="G70" s="7">
        <v>0.375</v>
      </c>
      <c r="H70" s="8" t="s">
        <v>9</v>
      </c>
    </row>
    <row r="71" spans="1:8" ht="12.75">
      <c r="A71" s="22"/>
      <c r="B71" s="17" t="s">
        <v>13</v>
      </c>
      <c r="C71" s="17" t="s">
        <v>13</v>
      </c>
      <c r="E71" s="6"/>
      <c r="F71" s="6">
        <v>80</v>
      </c>
      <c r="G71" s="10">
        <f>G70+((F70*60)/86400)</f>
        <v>0.3888888888888889</v>
      </c>
      <c r="H71" s="8" t="s">
        <v>65</v>
      </c>
    </row>
    <row r="72" spans="1:8" ht="12.75">
      <c r="A72" s="22"/>
      <c r="B72" s="12"/>
      <c r="C72" s="12"/>
      <c r="D72" s="15"/>
      <c r="E72" s="6"/>
      <c r="F72" s="6">
        <v>15</v>
      </c>
      <c r="G72" s="10">
        <f aca="true" t="shared" si="3" ref="G72:G78">G71+((F71*60)/86400)</f>
        <v>0.4444444444444444</v>
      </c>
      <c r="H72" s="8" t="s">
        <v>39</v>
      </c>
    </row>
    <row r="73" spans="1:8" ht="12.75">
      <c r="A73" s="22"/>
      <c r="B73" s="17" t="s">
        <v>13</v>
      </c>
      <c r="C73" s="17" t="s">
        <v>13</v>
      </c>
      <c r="E73" s="6"/>
      <c r="F73" s="6">
        <v>55</v>
      </c>
      <c r="G73" s="10">
        <f t="shared" si="3"/>
        <v>0.4548611111111111</v>
      </c>
      <c r="H73" s="8" t="s">
        <v>49</v>
      </c>
    </row>
    <row r="74" spans="1:8" ht="12.75">
      <c r="A74" s="22"/>
      <c r="B74" s="29" t="s">
        <v>58</v>
      </c>
      <c r="C74" s="29" t="s">
        <v>58</v>
      </c>
      <c r="D74" s="15" t="s">
        <v>35</v>
      </c>
      <c r="E74" s="6"/>
      <c r="F74" s="6">
        <v>10</v>
      </c>
      <c r="G74" s="10">
        <f t="shared" si="3"/>
        <v>0.4930555555555556</v>
      </c>
      <c r="H74" s="15" t="s">
        <v>101</v>
      </c>
    </row>
    <row r="75" spans="1:8" ht="12.75">
      <c r="A75" s="22"/>
      <c r="B75" s="12"/>
      <c r="C75" s="12"/>
      <c r="D75" s="15"/>
      <c r="E75" s="6"/>
      <c r="F75" s="35">
        <v>0</v>
      </c>
      <c r="G75" s="10">
        <f t="shared" si="3"/>
        <v>0.5</v>
      </c>
      <c r="H75" s="15" t="s">
        <v>50</v>
      </c>
    </row>
    <row r="76" spans="1:8" ht="12.75">
      <c r="A76" s="22"/>
      <c r="B76" s="12"/>
      <c r="C76" s="12"/>
      <c r="D76" s="15"/>
      <c r="E76" s="6"/>
      <c r="F76" s="6">
        <v>60</v>
      </c>
      <c r="G76" s="10">
        <f t="shared" si="3"/>
        <v>0.5</v>
      </c>
      <c r="H76" s="13" t="s">
        <v>10</v>
      </c>
    </row>
    <row r="77" spans="1:8" ht="12.75">
      <c r="A77" s="22"/>
      <c r="B77" s="15"/>
      <c r="C77" s="15"/>
      <c r="D77" s="15"/>
      <c r="E77" s="6"/>
      <c r="F77" s="6">
        <v>120</v>
      </c>
      <c r="G77" s="10">
        <f t="shared" si="3"/>
        <v>0.5416666666666666</v>
      </c>
      <c r="H77" s="15" t="s">
        <v>51</v>
      </c>
    </row>
    <row r="78" spans="1:8" ht="12.75">
      <c r="A78" s="22"/>
      <c r="B78" s="12"/>
      <c r="C78" s="12"/>
      <c r="D78" s="15"/>
      <c r="E78" s="6"/>
      <c r="F78" s="35" t="s">
        <v>82</v>
      </c>
      <c r="G78" s="10">
        <f t="shared" si="3"/>
        <v>0.625</v>
      </c>
      <c r="H78" s="13" t="s">
        <v>74</v>
      </c>
    </row>
    <row r="79" spans="3:11" ht="12.75">
      <c r="C79" s="42" t="s">
        <v>93</v>
      </c>
      <c r="E79" s="1">
        <f>SUM(E2:E78)</f>
        <v>838</v>
      </c>
      <c r="F79" s="1">
        <f>SUM(F2:F78)</f>
        <v>1580</v>
      </c>
      <c r="J79" s="43">
        <f>F79/E79</f>
        <v>1.8854415274463008</v>
      </c>
      <c r="K79" s="44" t="s">
        <v>94</v>
      </c>
    </row>
    <row r="80" ht="12.75">
      <c r="F80" s="34"/>
    </row>
    <row r="81" spans="2:6" ht="12.75">
      <c r="B81" s="29" t="s">
        <v>29</v>
      </c>
      <c r="C81" s="39">
        <f>COUNTIF(C$2:C$74,"Joe Zender")</f>
        <v>3</v>
      </c>
      <c r="E81" s="1" t="s">
        <v>88</v>
      </c>
      <c r="F81" s="34"/>
    </row>
    <row r="82" spans="2:6" ht="12.75">
      <c r="B82" s="9" t="s">
        <v>30</v>
      </c>
      <c r="C82" s="37">
        <f>COUNTIF(C$2:C$74,"Chuck Acton")</f>
        <v>11</v>
      </c>
      <c r="E82" s="1" t="s">
        <v>89</v>
      </c>
      <c r="F82" s="34"/>
    </row>
    <row r="83" spans="2:6" ht="12.75">
      <c r="B83" s="11" t="s">
        <v>31</v>
      </c>
      <c r="C83" s="38">
        <f>COUNTIF(C$2:C$74,"Nat Bachman")</f>
        <v>14</v>
      </c>
      <c r="E83" s="1" t="s">
        <v>90</v>
      </c>
      <c r="F83" s="34"/>
    </row>
    <row r="84" spans="2:6" ht="12.75">
      <c r="B84" s="30" t="s">
        <v>32</v>
      </c>
      <c r="C84" s="40">
        <f>COUNTIF(C$2:C$74,"Ed Wright")</f>
        <v>12</v>
      </c>
      <c r="E84" s="1" t="s">
        <v>91</v>
      </c>
      <c r="F84" s="34"/>
    </row>
    <row r="85" spans="2:6" ht="12.75">
      <c r="B85" s="31" t="s">
        <v>33</v>
      </c>
      <c r="C85" s="41">
        <f>COUNTIF(C$2:C$74,"Jorge Diaz")</f>
        <v>0</v>
      </c>
      <c r="E85" s="1" t="s">
        <v>92</v>
      </c>
      <c r="F85" s="34"/>
    </row>
    <row r="86" spans="2:6" ht="12.75">
      <c r="B86" s="17" t="s">
        <v>34</v>
      </c>
      <c r="C86" s="17">
        <f>SUM(C81:C85)</f>
        <v>40</v>
      </c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</sheetData>
  <conditionalFormatting sqref="D1:D65536">
    <cfRule type="cellIs" priority="1" dxfId="0" operator="equal" stopIfTrue="1">
      <formula>"BVS"</formula>
    </cfRule>
    <cfRule type="cellIs" priority="2" dxfId="1" operator="equal" stopIfTrue="1">
      <formula>"EDW"</formula>
    </cfRule>
    <cfRule type="cellIs" priority="3" dxfId="2" operator="equal" stopIfTrue="1">
      <formula>"NJB"</formula>
    </cfRule>
  </conditionalFormatting>
  <conditionalFormatting sqref="F2:F79">
    <cfRule type="cellIs" priority="4" dxfId="3" operator="equal" stopIfTrue="1">
      <formula>0</formula>
    </cfRule>
  </conditionalFormatting>
  <printOptions gridLines="1" horizontalCentered="1"/>
  <pageMargins left="0.5" right="0.5" top="0.75" bottom="0.5" header="0.5" footer="0.5"/>
  <pageSetup fitToHeight="0" fitToWidth="1" orientation="portrait" paperSize="9"/>
  <headerFooter alignWithMargins="0">
    <oddHeader>&amp;L&amp;CSPICE Training Class&amp;R&amp;D   &amp;T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Acton</dc:creator>
  <cp:keywords/>
  <dc:description/>
  <cp:lastModifiedBy>Charles Acton</cp:lastModifiedBy>
  <cp:lastPrinted>2006-03-12T22:45:05Z</cp:lastPrinted>
  <dcterms:created xsi:type="dcterms:W3CDTF">1999-08-22T17:34:15Z</dcterms:created>
  <cp:category/>
  <cp:version/>
  <cp:contentType/>
  <cp:contentStatus/>
</cp:coreProperties>
</file>